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сентябрь_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'!$A$1:$H$73</definedName>
  </definedNames>
  <calcPr calcId="152511"/>
</workbook>
</file>

<file path=xl/calcChain.xml><?xml version="1.0" encoding="utf-8"?>
<calcChain xmlns="http://schemas.openxmlformats.org/spreadsheetml/2006/main">
  <c r="C11" i="1" l="1"/>
  <c r="G30" i="3"/>
  <c r="G32" i="3" l="1"/>
  <c r="G31" i="3"/>
  <c r="G23" i="3" l="1"/>
  <c r="G8" i="3" l="1"/>
  <c r="G20" i="3" l="1"/>
  <c r="G69" i="3" l="1"/>
  <c r="G71" i="3" l="1"/>
  <c r="G66" i="3"/>
  <c r="G67" i="3"/>
  <c r="G27" i="3"/>
  <c r="G24" i="3" l="1"/>
  <c r="G18" i="3"/>
  <c r="I17" i="1" l="1"/>
  <c r="F73" i="3" l="1"/>
  <c r="G10" i="3"/>
  <c r="D73" i="3"/>
  <c r="E73" i="3"/>
  <c r="C73" i="3"/>
  <c r="G6" i="3"/>
  <c r="G7" i="3"/>
  <c r="F22" i="1" l="1"/>
  <c r="I21" i="1" l="1"/>
  <c r="I15" i="1"/>
  <c r="G11" i="3" l="1"/>
  <c r="G12" i="3"/>
  <c r="G13" i="3"/>
  <c r="G14" i="3"/>
  <c r="G15" i="3"/>
  <c r="G16" i="3"/>
  <c r="G17" i="3"/>
  <c r="G19" i="3"/>
  <c r="G21" i="3"/>
  <c r="G22" i="3"/>
  <c r="G25" i="3"/>
  <c r="G26" i="3"/>
  <c r="G28" i="3"/>
  <c r="G29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8" i="3"/>
  <c r="G70" i="3"/>
  <c r="G72" i="3"/>
  <c r="G9" i="3"/>
  <c r="G73" i="3" l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32" i="3" l="1"/>
  <c r="H30" i="3"/>
  <c r="H23" i="3"/>
  <c r="H31" i="3"/>
  <c r="H20" i="3"/>
  <c r="H8" i="3"/>
  <c r="H71" i="3"/>
  <c r="H69" i="3"/>
  <c r="H27" i="3"/>
  <c r="H67" i="3"/>
  <c r="H24" i="3"/>
  <c r="H26" i="3"/>
  <c r="H17" i="3"/>
  <c r="H18" i="3"/>
  <c r="H6" i="3"/>
  <c r="H10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3" i="1" l="1"/>
  <c r="C14" i="1"/>
  <c r="C19" i="1"/>
  <c r="C15" i="1"/>
  <c r="C18" i="1"/>
  <c r="C16" i="1"/>
  <c r="I22" i="1"/>
  <c r="I23" i="1" s="1"/>
  <c r="C12" i="1"/>
  <c r="D22" i="1"/>
  <c r="D23" i="1" s="1"/>
  <c r="C22" i="1" l="1"/>
  <c r="C23" i="1" s="1"/>
  <c r="H72" i="3"/>
  <c r="H70" i="3"/>
  <c r="H34" i="3"/>
  <c r="H25" i="3" l="1"/>
  <c r="H47" i="3"/>
  <c r="H19" i="3"/>
  <c r="H21" i="3"/>
  <c r="H52" i="3"/>
  <c r="H68" i="3"/>
  <c r="H28" i="3"/>
  <c r="H11" i="3"/>
  <c r="H39" i="3"/>
  <c r="H15" i="3"/>
  <c r="H13" i="3"/>
  <c r="H46" i="3"/>
  <c r="H43" i="3"/>
  <c r="H35" i="3"/>
  <c r="H60" i="3"/>
  <c r="H9" i="3"/>
  <c r="H14" i="3"/>
  <c r="H37" i="3"/>
  <c r="H29" i="3"/>
  <c r="H64" i="3"/>
  <c r="H66" i="3"/>
  <c r="H22" i="3"/>
  <c r="H16" i="3"/>
  <c r="H33" i="3"/>
  <c r="H12" i="3"/>
  <c r="H63" i="3"/>
  <c r="H44" i="3"/>
  <c r="H58" i="3"/>
  <c r="H56" i="3"/>
  <c r="H59" i="3"/>
  <c r="H65" i="3" l="1"/>
  <c r="H53" i="3"/>
  <c r="H62" i="3"/>
  <c r="H54" i="3"/>
  <c r="H61" i="3"/>
  <c r="H42" i="3"/>
  <c r="H50" i="3"/>
  <c r="H57" i="3"/>
  <c r="H49" i="3"/>
  <c r="H41" i="3"/>
  <c r="H38" i="3"/>
  <c r="H51" i="3"/>
  <c r="H48" i="3"/>
  <c r="H36" i="3"/>
  <c r="H45" i="3"/>
  <c r="H55" i="3"/>
  <c r="H40" i="3"/>
  <c r="H73" i="3" l="1"/>
</calcChain>
</file>

<file path=xl/sharedStrings.xml><?xml version="1.0" encoding="utf-8"?>
<sst xmlns="http://schemas.openxmlformats.org/spreadsheetml/2006/main" count="148" uniqueCount="126">
  <si>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</si>
  <si>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</si>
  <si>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</si>
  <si>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</si>
  <si>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</si>
  <si>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</si>
  <si>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</si>
  <si>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</si>
  <si>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</si>
  <si>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</si>
  <si>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</si>
  <si>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</si>
  <si>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</si>
  <si>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</si>
  <si>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</si>
  <si>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</si>
  <si>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</si>
  <si>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</si>
  <si>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</si>
  <si>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</si>
  <si>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</si>
  <si>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</si>
  <si>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</si>
  <si>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</si>
  <si>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</si>
  <si>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</si>
  <si>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</si>
  <si>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</si>
  <si>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</si>
  <si>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</si>
  <si>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</si>
  <si>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</si>
  <si>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</si>
  <si>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</si>
  <si>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</si>
  <si>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</si>
  <si>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</si>
  <si>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</si>
  <si>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</si>
  <si>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</si>
  <si>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</si>
  <si>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</si>
  <si>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</si>
  <si>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</si>
  <si>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</si>
  <si>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</si>
  <si>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</si>
  <si>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</si>
  <si>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</si>
  <si>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</si>
  <si>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</si>
  <si>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</si>
  <si>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</si>
  <si>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</si>
  <si>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</si>
  <si>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</si>
  <si>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</si>
  <si>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</si>
  <si>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</si>
  <si>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</si>
  <si>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</si>
  <si>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</si>
  <si>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</si>
  <si>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</si>
  <si>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</si>
  <si>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</si>
  <si>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</si>
  <si>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</si>
  <si>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</si>
  <si>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</si>
  <si>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</si>
  <si>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</si>
  <si>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</si>
  <si>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</si>
  <si>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</si>
  <si>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</si>
  <si>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</si>
  <si>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</si>
  <si>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</si>
  <si>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</si>
  <si>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</si>
  <si>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</si>
  <si>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</si>
  <si>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</si>
  <si>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</si>
  <si>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</si>
  <si>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</si>
  <si>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</si>
  <si>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</si>
  <si>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</si>
  <si>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</si>
  <si>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</si>
  <si>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</si>
  <si>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</si>
  <si>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</si>
  <si>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</si>
  <si>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</si>
  <si>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</si>
  <si>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</si>
  <si>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</si>
  <si>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</si>
  <si>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</si>
  <si>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</si>
  <si>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</si>
  <si>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</si>
  <si>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</si>
  <si>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</si>
  <si>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</si>
  <si>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</si>
  <si>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</si>
  <si>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</si>
  <si>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</si>
  <si>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</si>
  <si>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</si>
  <si>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</si>
  <si>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</si>
  <si>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</si>
  <si>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сентябре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</si>
  <si>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01.09.2023 по 30.09.2023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</si>
  <si>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</si>
  <si>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01.09.2023 по 30.09.2023</t>
  </si>
  <si>
    <t>Приложение № 3 
к Справке о работе с обращениями граждан и запросами пользователей информацией в налоговых органах Тверской области в сентябре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</si>
  <si>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01.09.2023  по 30.09.2023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</si>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</sst>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0" fontId="4" fillId="0" borderId="35" xfId="1" applyNumberFormat="1" applyFont="1" applyBorder="1" applyAlignment="1">
      <alignment horizontal="center" vertical="center"/>
    </xf>
    <xf numFmtId="10" fontId="4" fillId="0" borderId="35" xfId="1" applyNumberFormat="1" applyFont="1" applyFill="1" applyBorder="1" applyAlignment="1">
      <alignment horizontal="center" vertical="center"/>
    </xf>
    <xf numFmtId="10" fontId="4" fillId="0" borderId="5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10" fontId="4" fillId="0" borderId="35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5" xfId="0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vertical="top" wrapText="1"/>
    </xf>
    <xf numFmtId="0" fontId="11" fillId="0" borderId="19" xfId="0" applyFont="1" applyBorder="1" applyAlignment="1">
      <alignment vertical="center" wrapText="1"/>
    </xf>
    <xf numFmtId="0" fontId="10" fillId="0" borderId="47" xfId="0" applyFont="1" applyFill="1" applyBorder="1" applyAlignment="1">
      <alignment horizontal="left"/>
    </xf>
    <xf numFmtId="0" fontId="10" fillId="0" borderId="58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wrapText="1"/>
    </xf>
    <xf numFmtId="0" fontId="4" fillId="0" borderId="1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2" t="s">
        <v>117</v>
      </c>
      <c r="L1" s="112"/>
      <c r="M1" s="112"/>
      <c r="N1" s="113"/>
      <c r="O1" s="113"/>
    </row>
    <row r="2" spans="1:18" ht="57.75" customHeight="1" thickBot="1" x14ac:dyDescent="0.3">
      <c r="A2" s="114" t="s">
        <v>118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5"/>
    </row>
    <row r="3" spans="1:18" ht="57.75" customHeight="1" x14ac:dyDescent="0.2">
      <c r="A3" s="116" t="s">
        <v>27</v>
      </c>
      <c r="B3" s="118" t="s">
        <v>28</v>
      </c>
      <c r="C3" s="120" t="s">
        <v>29</v>
      </c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3"/>
      <c r="Q3" s="99" t="s">
        <v>0</v>
      </c>
    </row>
    <row r="4" spans="1:18" ht="57.75" customHeight="1" x14ac:dyDescent="0.2">
      <c r="A4" s="117"/>
      <c r="B4" s="119"/>
      <c r="C4" s="124" t="s">
        <v>77</v>
      </c>
      <c r="D4" s="127" t="s">
        <v>30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00"/>
    </row>
    <row r="5" spans="1:18" ht="57.75" customHeight="1" thickBot="1" x14ac:dyDescent="0.25">
      <c r="A5" s="117"/>
      <c r="B5" s="119"/>
      <c r="C5" s="124"/>
      <c r="D5" s="129" t="s">
        <v>31</v>
      </c>
      <c r="E5" s="130"/>
      <c r="F5" s="130"/>
      <c r="G5" s="128"/>
      <c r="H5" s="128"/>
      <c r="I5" s="130"/>
      <c r="J5" s="130"/>
      <c r="K5" s="130"/>
      <c r="L5" s="131" t="s">
        <v>32</v>
      </c>
      <c r="M5" s="131" t="s">
        <v>84</v>
      </c>
      <c r="N5" s="131" t="s">
        <v>24</v>
      </c>
      <c r="O5" s="131" t="s">
        <v>43</v>
      </c>
      <c r="P5" s="129" t="s">
        <v>25</v>
      </c>
      <c r="Q5" s="100"/>
    </row>
    <row r="6" spans="1:18" ht="57.75" customHeight="1" thickBot="1" x14ac:dyDescent="0.25">
      <c r="A6" s="117"/>
      <c r="B6" s="119"/>
      <c r="C6" s="125"/>
      <c r="D6" s="96" t="s">
        <v>26</v>
      </c>
      <c r="E6" s="136"/>
      <c r="F6" s="137"/>
      <c r="G6" s="92" t="s">
        <v>78</v>
      </c>
      <c r="H6" s="94" t="s">
        <v>33</v>
      </c>
      <c r="I6" s="96" t="s">
        <v>34</v>
      </c>
      <c r="J6" s="97"/>
      <c r="K6" s="98"/>
      <c r="L6" s="132"/>
      <c r="M6" s="133"/>
      <c r="N6" s="133"/>
      <c r="O6" s="133"/>
      <c r="P6" s="135"/>
      <c r="Q6" s="100"/>
    </row>
    <row r="7" spans="1:18" ht="57.75" customHeight="1" x14ac:dyDescent="0.2">
      <c r="A7" s="117"/>
      <c r="B7" s="119"/>
      <c r="C7" s="126"/>
      <c r="D7" s="101" t="s">
        <v>5</v>
      </c>
      <c r="E7" s="103" t="s">
        <v>79</v>
      </c>
      <c r="F7" s="104"/>
      <c r="G7" s="93"/>
      <c r="H7" s="95"/>
      <c r="I7" s="101" t="s">
        <v>5</v>
      </c>
      <c r="J7" s="103" t="s">
        <v>30</v>
      </c>
      <c r="K7" s="104"/>
      <c r="L7" s="132"/>
      <c r="M7" s="133"/>
      <c r="N7" s="133"/>
      <c r="O7" s="133"/>
      <c r="P7" s="135"/>
      <c r="Q7" s="100"/>
    </row>
    <row r="8" spans="1:18" ht="57.75" customHeight="1" x14ac:dyDescent="0.2">
      <c r="A8" s="117"/>
      <c r="B8" s="119"/>
      <c r="C8" s="126"/>
      <c r="D8" s="102"/>
      <c r="E8" s="92" t="s">
        <v>80</v>
      </c>
      <c r="F8" s="105" t="s">
        <v>81</v>
      </c>
      <c r="G8" s="93"/>
      <c r="H8" s="95"/>
      <c r="I8" s="102"/>
      <c r="J8" s="107" t="s">
        <v>80</v>
      </c>
      <c r="K8" s="105" t="s">
        <v>81</v>
      </c>
      <c r="L8" s="132"/>
      <c r="M8" s="133"/>
      <c r="N8" s="133"/>
      <c r="O8" s="133"/>
      <c r="P8" s="135"/>
      <c r="Q8" s="100"/>
    </row>
    <row r="9" spans="1:18" ht="57.75" customHeight="1" thickBot="1" x14ac:dyDescent="0.25">
      <c r="A9" s="117"/>
      <c r="B9" s="119"/>
      <c r="C9" s="126"/>
      <c r="D9" s="102"/>
      <c r="E9" s="93"/>
      <c r="F9" s="106"/>
      <c r="G9" s="93"/>
      <c r="H9" s="95"/>
      <c r="I9" s="102"/>
      <c r="J9" s="92"/>
      <c r="K9" s="106"/>
      <c r="L9" s="132"/>
      <c r="M9" s="133"/>
      <c r="N9" s="134"/>
      <c r="O9" s="134"/>
      <c r="P9" s="135"/>
      <c r="Q9" s="100"/>
    </row>
    <row r="10" spans="1:18" s="1" customFormat="1" ht="19.5" customHeight="1" thickBot="1" x14ac:dyDescent="0.3">
      <c r="A10" s="27">
        <v>1</v>
      </c>
      <c r="B10" s="28">
        <v>2</v>
      </c>
      <c r="C10" s="46">
        <v>3</v>
      </c>
      <c r="D10" s="33">
        <v>4</v>
      </c>
      <c r="E10" s="47">
        <v>5</v>
      </c>
      <c r="F10" s="80">
        <v>6</v>
      </c>
      <c r="G10" s="47">
        <v>7</v>
      </c>
      <c r="H10" s="46">
        <v>8</v>
      </c>
      <c r="I10" s="33">
        <v>9</v>
      </c>
      <c r="J10" s="47">
        <v>10</v>
      </c>
      <c r="K10" s="80">
        <v>11</v>
      </c>
      <c r="L10" s="47">
        <v>12</v>
      </c>
      <c r="M10" s="28">
        <v>13</v>
      </c>
      <c r="N10" s="29">
        <v>14</v>
      </c>
      <c r="O10" s="29">
        <v>15</v>
      </c>
      <c r="P10" s="48">
        <v>16</v>
      </c>
      <c r="Q10" s="49">
        <v>17</v>
      </c>
    </row>
    <row r="11" spans="1:18" s="1" customFormat="1" ht="30" customHeight="1" thickBot="1" x14ac:dyDescent="0.25">
      <c r="A11" s="44">
        <v>1</v>
      </c>
      <c r="B11" s="45" t="s">
        <v>85</v>
      </c>
      <c r="C11" s="51">
        <f>D11+G11+H11+I11+L11+M11+N11+O11+P11</f>
        <v>2008</v>
      </c>
      <c r="D11" s="63">
        <f>E11+F11</f>
        <v>161</v>
      </c>
      <c r="E11" s="54">
        <v>21</v>
      </c>
      <c r="F11" s="190">
        <v>140</v>
      </c>
      <c r="G11" s="54">
        <v>200</v>
      </c>
      <c r="H11" s="51">
        <v>0</v>
      </c>
      <c r="I11" s="63">
        <f>J11+K11</f>
        <v>1309</v>
      </c>
      <c r="J11" s="54">
        <v>295</v>
      </c>
      <c r="K11" s="190">
        <v>1014</v>
      </c>
      <c r="L11" s="54">
        <v>293</v>
      </c>
      <c r="M11" s="52">
        <v>28</v>
      </c>
      <c r="N11" s="55">
        <v>1</v>
      </c>
      <c r="O11" s="55">
        <v>16</v>
      </c>
      <c r="P11" s="56">
        <v>0</v>
      </c>
      <c r="Q11" s="57">
        <v>0</v>
      </c>
    </row>
    <row r="12" spans="1:18" s="1" customFormat="1" ht="30" customHeight="1" thickBot="1" x14ac:dyDescent="0.25">
      <c r="A12" s="34">
        <v>2</v>
      </c>
      <c r="B12" s="17" t="s">
        <v>86</v>
      </c>
      <c r="C12" s="51">
        <f t="shared" ref="C12:C21" si="0">D12+G12+H12+I12+L12+M12+N12+O12+P12</f>
        <v>104</v>
      </c>
      <c r="D12" s="63">
        <f t="shared" ref="D12:D21" si="1">E12+F12</f>
        <v>9</v>
      </c>
      <c r="E12" s="59">
        <v>2</v>
      </c>
      <c r="F12" s="186">
        <v>7</v>
      </c>
      <c r="G12" s="59">
        <v>36</v>
      </c>
      <c r="H12" s="60">
        <v>0</v>
      </c>
      <c r="I12" s="63">
        <f t="shared" ref="I12:I21" si="2">J12+K12</f>
        <v>21</v>
      </c>
      <c r="J12" s="59">
        <v>7</v>
      </c>
      <c r="K12" s="186">
        <v>14</v>
      </c>
      <c r="L12" s="59">
        <v>37</v>
      </c>
      <c r="M12" s="58">
        <v>1</v>
      </c>
      <c r="N12" s="66">
        <v>0</v>
      </c>
      <c r="O12" s="66">
        <v>0</v>
      </c>
      <c r="P12" s="68">
        <v>0</v>
      </c>
      <c r="Q12" s="69">
        <v>0</v>
      </c>
    </row>
    <row r="13" spans="1:18" ht="30" customHeight="1" thickBot="1" x14ac:dyDescent="0.25">
      <c r="A13" s="34">
        <v>3</v>
      </c>
      <c r="B13" s="17" t="s">
        <v>87</v>
      </c>
      <c r="C13" s="51">
        <f t="shared" si="0"/>
        <v>118</v>
      </c>
      <c r="D13" s="63">
        <f t="shared" si="1"/>
        <v>4</v>
      </c>
      <c r="E13" s="70">
        <v>0</v>
      </c>
      <c r="F13" s="202">
        <v>4</v>
      </c>
      <c r="G13" s="70">
        <v>18</v>
      </c>
      <c r="H13" s="68">
        <v>0</v>
      </c>
      <c r="I13" s="63">
        <f t="shared" si="2"/>
        <v>79</v>
      </c>
      <c r="J13" s="70">
        <v>23</v>
      </c>
      <c r="K13" s="202">
        <v>56</v>
      </c>
      <c r="L13" s="70">
        <v>17</v>
      </c>
      <c r="M13" s="66">
        <v>0</v>
      </c>
      <c r="N13" s="66">
        <v>0</v>
      </c>
      <c r="O13" s="66">
        <v>0</v>
      </c>
      <c r="P13" s="68">
        <v>0</v>
      </c>
      <c r="Q13" s="69">
        <v>1</v>
      </c>
      <c r="R13" s="1"/>
    </row>
    <row r="14" spans="1:18" ht="30" customHeight="1" thickBot="1" x14ac:dyDescent="0.25">
      <c r="A14" s="34">
        <v>4</v>
      </c>
      <c r="B14" s="17" t="s">
        <v>88</v>
      </c>
      <c r="C14" s="51">
        <f t="shared" si="0"/>
        <v>49</v>
      </c>
      <c r="D14" s="63">
        <f t="shared" si="1"/>
        <v>4</v>
      </c>
      <c r="E14" s="70">
        <v>0</v>
      </c>
      <c r="F14" s="202">
        <v>4</v>
      </c>
      <c r="G14" s="70">
        <v>3</v>
      </c>
      <c r="H14" s="68">
        <v>0</v>
      </c>
      <c r="I14" s="63">
        <f t="shared" si="2"/>
        <v>37</v>
      </c>
      <c r="J14" s="70">
        <v>12</v>
      </c>
      <c r="K14" s="202">
        <v>25</v>
      </c>
      <c r="L14" s="70">
        <v>5</v>
      </c>
      <c r="M14" s="66">
        <v>0</v>
      </c>
      <c r="N14" s="66">
        <v>0</v>
      </c>
      <c r="O14" s="66">
        <v>0</v>
      </c>
      <c r="P14" s="68">
        <v>0</v>
      </c>
      <c r="Q14" s="69">
        <v>0</v>
      </c>
      <c r="R14" s="1"/>
    </row>
    <row r="15" spans="1:18" ht="30" customHeight="1" thickBot="1" x14ac:dyDescent="0.25">
      <c r="A15" s="35">
        <v>5</v>
      </c>
      <c r="B15" s="17" t="s">
        <v>89</v>
      </c>
      <c r="C15" s="51">
        <f t="shared" si="0"/>
        <v>29</v>
      </c>
      <c r="D15" s="63">
        <f t="shared" si="1"/>
        <v>0</v>
      </c>
      <c r="E15" s="70">
        <v>0</v>
      </c>
      <c r="F15" s="202">
        <v>0</v>
      </c>
      <c r="G15" s="70">
        <v>0</v>
      </c>
      <c r="H15" s="68">
        <v>0</v>
      </c>
      <c r="I15" s="63">
        <f t="shared" si="2"/>
        <v>19</v>
      </c>
      <c r="J15" s="70">
        <v>5</v>
      </c>
      <c r="K15" s="202">
        <v>14</v>
      </c>
      <c r="L15" s="70">
        <v>5</v>
      </c>
      <c r="M15" s="66">
        <v>4</v>
      </c>
      <c r="N15" s="66">
        <v>0</v>
      </c>
      <c r="O15" s="66">
        <v>1</v>
      </c>
      <c r="P15" s="68">
        <v>0</v>
      </c>
      <c r="Q15" s="69">
        <v>0</v>
      </c>
      <c r="R15" s="1"/>
    </row>
    <row r="16" spans="1:18" ht="30" customHeight="1" thickBot="1" x14ac:dyDescent="0.25">
      <c r="A16" s="35">
        <v>6</v>
      </c>
      <c r="B16" s="17" t="s">
        <v>90</v>
      </c>
      <c r="C16" s="51">
        <f t="shared" si="0"/>
        <v>25</v>
      </c>
      <c r="D16" s="63">
        <f t="shared" si="1"/>
        <v>0</v>
      </c>
      <c r="E16" s="70">
        <v>0</v>
      </c>
      <c r="F16" s="202">
        <v>0</v>
      </c>
      <c r="G16" s="70">
        <v>0</v>
      </c>
      <c r="H16" s="68">
        <v>0</v>
      </c>
      <c r="I16" s="63">
        <f t="shared" si="2"/>
        <v>24</v>
      </c>
      <c r="J16" s="70">
        <v>13</v>
      </c>
      <c r="K16" s="202">
        <v>11</v>
      </c>
      <c r="L16" s="70">
        <v>1</v>
      </c>
      <c r="M16" s="66">
        <v>0</v>
      </c>
      <c r="N16" s="66">
        <v>0</v>
      </c>
      <c r="O16" s="66">
        <v>0</v>
      </c>
      <c r="P16" s="68">
        <v>0</v>
      </c>
      <c r="Q16" s="69">
        <v>0</v>
      </c>
      <c r="R16" s="1"/>
    </row>
    <row r="17" spans="1:18" ht="30" customHeight="1" thickBot="1" x14ac:dyDescent="0.25">
      <c r="A17" s="35">
        <v>7</v>
      </c>
      <c r="B17" s="17" t="s">
        <v>91</v>
      </c>
      <c r="C17" s="51">
        <f t="shared" si="0"/>
        <v>48</v>
      </c>
      <c r="D17" s="63">
        <f t="shared" si="1"/>
        <v>4</v>
      </c>
      <c r="E17" s="70">
        <v>0</v>
      </c>
      <c r="F17" s="202">
        <v>4</v>
      </c>
      <c r="G17" s="70">
        <v>0</v>
      </c>
      <c r="H17" s="68">
        <v>0</v>
      </c>
      <c r="I17" s="63">
        <f t="shared" si="2"/>
        <v>35</v>
      </c>
      <c r="J17" s="70">
        <v>6</v>
      </c>
      <c r="K17" s="202">
        <v>29</v>
      </c>
      <c r="L17" s="70">
        <v>5</v>
      </c>
      <c r="M17" s="66">
        <v>4</v>
      </c>
      <c r="N17" s="66">
        <v>0</v>
      </c>
      <c r="O17" s="66">
        <v>0</v>
      </c>
      <c r="P17" s="68">
        <v>0</v>
      </c>
      <c r="Q17" s="69">
        <v>0</v>
      </c>
      <c r="R17" s="1"/>
    </row>
    <row r="18" spans="1:18" ht="30" customHeight="1" thickBot="1" x14ac:dyDescent="0.25">
      <c r="A18" s="35">
        <v>8</v>
      </c>
      <c r="B18" s="17" t="s">
        <v>92</v>
      </c>
      <c r="C18" s="51">
        <f t="shared" si="0"/>
        <v>57</v>
      </c>
      <c r="D18" s="63">
        <f t="shared" si="1"/>
        <v>6</v>
      </c>
      <c r="E18" s="70">
        <v>1</v>
      </c>
      <c r="F18" s="202">
        <v>5</v>
      </c>
      <c r="G18" s="70">
        <v>0</v>
      </c>
      <c r="H18" s="68">
        <v>0</v>
      </c>
      <c r="I18" s="63">
        <f t="shared" si="2"/>
        <v>40</v>
      </c>
      <c r="J18" s="70">
        <v>2</v>
      </c>
      <c r="K18" s="202">
        <v>38</v>
      </c>
      <c r="L18" s="70">
        <v>11</v>
      </c>
      <c r="M18" s="66">
        <v>0</v>
      </c>
      <c r="N18" s="66">
        <v>0</v>
      </c>
      <c r="O18" s="66">
        <v>0</v>
      </c>
      <c r="P18" s="68">
        <v>0</v>
      </c>
      <c r="Q18" s="69">
        <v>0</v>
      </c>
      <c r="R18" s="1"/>
    </row>
    <row r="19" spans="1:18" ht="30" customHeight="1" thickBot="1" x14ac:dyDescent="0.25">
      <c r="A19" s="34">
        <v>9</v>
      </c>
      <c r="B19" s="17" t="s">
        <v>93</v>
      </c>
      <c r="C19" s="51">
        <f t="shared" si="0"/>
        <v>136</v>
      </c>
      <c r="D19" s="63">
        <f t="shared" si="1"/>
        <v>7</v>
      </c>
      <c r="E19" s="70">
        <v>1</v>
      </c>
      <c r="F19" s="202">
        <v>6</v>
      </c>
      <c r="G19" s="70">
        <v>0</v>
      </c>
      <c r="H19" s="68">
        <v>0</v>
      </c>
      <c r="I19" s="63">
        <f t="shared" si="2"/>
        <v>109</v>
      </c>
      <c r="J19" s="70">
        <v>23</v>
      </c>
      <c r="K19" s="202">
        <v>86</v>
      </c>
      <c r="L19" s="70">
        <v>20</v>
      </c>
      <c r="M19" s="66">
        <v>0</v>
      </c>
      <c r="N19" s="66">
        <v>0</v>
      </c>
      <c r="O19" s="66">
        <v>0</v>
      </c>
      <c r="P19" s="68">
        <v>0</v>
      </c>
      <c r="Q19" s="69">
        <v>0</v>
      </c>
      <c r="R19" s="1"/>
    </row>
    <row r="20" spans="1:18" ht="30" customHeight="1" thickBot="1" x14ac:dyDescent="0.25">
      <c r="A20" s="34">
        <v>10</v>
      </c>
      <c r="B20" s="17" t="s">
        <v>94</v>
      </c>
      <c r="C20" s="51">
        <f t="shared" si="0"/>
        <v>319</v>
      </c>
      <c r="D20" s="63">
        <f t="shared" si="1"/>
        <v>16</v>
      </c>
      <c r="E20" s="59">
        <v>5</v>
      </c>
      <c r="F20" s="186">
        <v>11</v>
      </c>
      <c r="G20" s="59">
        <v>0</v>
      </c>
      <c r="H20" s="60">
        <v>0</v>
      </c>
      <c r="I20" s="63">
        <f t="shared" si="2"/>
        <v>276</v>
      </c>
      <c r="J20" s="59">
        <v>50</v>
      </c>
      <c r="K20" s="186">
        <v>226</v>
      </c>
      <c r="L20" s="59">
        <v>27</v>
      </c>
      <c r="M20" s="58">
        <v>0</v>
      </c>
      <c r="N20" s="66">
        <v>0</v>
      </c>
      <c r="O20" s="66">
        <v>0</v>
      </c>
      <c r="P20" s="68">
        <v>0</v>
      </c>
      <c r="Q20" s="69">
        <v>0</v>
      </c>
      <c r="R20" s="1"/>
    </row>
    <row r="21" spans="1:18" ht="30" customHeight="1" thickBot="1" x14ac:dyDescent="0.25">
      <c r="A21" s="36">
        <v>11</v>
      </c>
      <c r="B21" s="41" t="s">
        <v>95</v>
      </c>
      <c r="C21" s="51">
        <f t="shared" si="0"/>
        <v>218</v>
      </c>
      <c r="D21" s="63">
        <f t="shared" si="1"/>
        <v>12</v>
      </c>
      <c r="E21" s="59">
        <v>6</v>
      </c>
      <c r="F21" s="186">
        <v>6</v>
      </c>
      <c r="G21" s="59">
        <v>10</v>
      </c>
      <c r="H21" s="60">
        <v>0</v>
      </c>
      <c r="I21" s="63">
        <f t="shared" si="2"/>
        <v>187</v>
      </c>
      <c r="J21" s="59">
        <v>68</v>
      </c>
      <c r="K21" s="186">
        <v>119</v>
      </c>
      <c r="L21" s="59">
        <v>9</v>
      </c>
      <c r="M21" s="58">
        <v>0</v>
      </c>
      <c r="N21" s="66">
        <v>0</v>
      </c>
      <c r="O21" s="66">
        <v>0</v>
      </c>
      <c r="P21" s="68">
        <v>0</v>
      </c>
      <c r="Q21" s="69">
        <v>0</v>
      </c>
      <c r="R21" s="1"/>
    </row>
    <row r="22" spans="1:18" ht="18" customHeight="1" thickBot="1" x14ac:dyDescent="0.3">
      <c r="A22" s="108" t="s">
        <v>96</v>
      </c>
      <c r="B22" s="109"/>
      <c r="C22" s="48">
        <f>SUM(C12:C21)</f>
        <v>1103</v>
      </c>
      <c r="D22" s="64">
        <f t="shared" ref="D22:Q22" si="3">SUM(D12:D21)</f>
        <v>62</v>
      </c>
      <c r="E22" s="61">
        <f t="shared" si="3"/>
        <v>15</v>
      </c>
      <c r="F22" s="81">
        <f>SUM(F12:F21)</f>
        <v>47</v>
      </c>
      <c r="G22" s="61">
        <f t="shared" si="3"/>
        <v>67</v>
      </c>
      <c r="H22" s="48">
        <f t="shared" si="3"/>
        <v>0</v>
      </c>
      <c r="I22" s="64">
        <f t="shared" si="3"/>
        <v>827</v>
      </c>
      <c r="J22" s="61">
        <f t="shared" si="3"/>
        <v>209</v>
      </c>
      <c r="K22" s="81">
        <f t="shared" si="3"/>
        <v>618</v>
      </c>
      <c r="L22" s="61">
        <f t="shared" si="3"/>
        <v>137</v>
      </c>
      <c r="M22" s="48">
        <f t="shared" si="3"/>
        <v>9</v>
      </c>
      <c r="N22" s="48">
        <f t="shared" si="3"/>
        <v>0</v>
      </c>
      <c r="O22" s="48">
        <f t="shared" si="3"/>
        <v>1</v>
      </c>
      <c r="P22" s="48">
        <f t="shared" si="3"/>
        <v>0</v>
      </c>
      <c r="Q22" s="48">
        <f t="shared" si="3"/>
        <v>1</v>
      </c>
      <c r="R22" s="1"/>
    </row>
    <row r="23" spans="1:18" ht="23.25" customHeight="1" thickBot="1" x14ac:dyDescent="0.3">
      <c r="A23" s="110" t="s">
        <v>97</v>
      </c>
      <c r="B23" s="111"/>
      <c r="C23" s="50">
        <f>C22+C11</f>
        <v>3111</v>
      </c>
      <c r="D23" s="65">
        <f t="shared" ref="D23:Q23" si="4">D22+D11</f>
        <v>223</v>
      </c>
      <c r="E23" s="62">
        <f t="shared" si="4"/>
        <v>36</v>
      </c>
      <c r="F23" s="82">
        <f t="shared" si="4"/>
        <v>187</v>
      </c>
      <c r="G23" s="62">
        <f t="shared" si="4"/>
        <v>267</v>
      </c>
      <c r="H23" s="50">
        <f t="shared" si="4"/>
        <v>0</v>
      </c>
      <c r="I23" s="65">
        <f t="shared" si="4"/>
        <v>2136</v>
      </c>
      <c r="J23" s="62">
        <f t="shared" si="4"/>
        <v>504</v>
      </c>
      <c r="K23" s="82">
        <f t="shared" si="4"/>
        <v>1632</v>
      </c>
      <c r="L23" s="62">
        <f t="shared" si="4"/>
        <v>430</v>
      </c>
      <c r="M23" s="50">
        <f t="shared" si="4"/>
        <v>37</v>
      </c>
      <c r="N23" s="50">
        <f t="shared" si="4"/>
        <v>1</v>
      </c>
      <c r="O23" s="50">
        <f t="shared" si="4"/>
        <v>17</v>
      </c>
      <c r="P23" s="50">
        <f t="shared" si="4"/>
        <v>0</v>
      </c>
      <c r="Q23" s="50">
        <f t="shared" si="4"/>
        <v>1</v>
      </c>
      <c r="R23" s="1"/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80"/>
  <sheetViews>
    <sheetView view="pageBreakPreview" topLeftCell="A64" zoomScaleNormal="100" zoomScaleSheetLayoutView="100" workbookViewId="0">
      <selection activeCell="C17" sqref="C17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12" t="s">
        <v>119</v>
      </c>
      <c r="G1" s="113"/>
      <c r="H1" s="113"/>
      <c r="I1" s="6"/>
      <c r="J1" s="6"/>
      <c r="K1" s="142"/>
      <c r="L1" s="142"/>
      <c r="M1" s="142"/>
      <c r="N1" s="142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  <c r="IW1" s="138"/>
      <c r="IX1" s="138"/>
    </row>
    <row r="2" spans="1:258" ht="0.75" hidden="1" customHeight="1" x14ac:dyDescent="0.3">
      <c r="A2" s="148"/>
      <c r="B2" s="148"/>
      <c r="C2" s="148"/>
      <c r="D2" s="148"/>
      <c r="E2" s="148"/>
      <c r="F2" s="148"/>
      <c r="G2" s="148"/>
      <c r="H2" s="148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14" t="s">
        <v>120</v>
      </c>
      <c r="B3" s="114"/>
      <c r="C3" s="114"/>
      <c r="D3" s="114"/>
      <c r="E3" s="114"/>
      <c r="F3" s="114"/>
      <c r="G3" s="114"/>
      <c r="H3" s="114"/>
      <c r="I3" s="8"/>
      <c r="J3" s="8"/>
      <c r="K3" s="147"/>
      <c r="L3" s="147"/>
      <c r="M3" s="147"/>
      <c r="N3" s="147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  <c r="IW3" s="139"/>
      <c r="IX3" s="139"/>
    </row>
    <row r="4" spans="1:258" ht="21" customHeight="1" x14ac:dyDescent="0.25">
      <c r="A4" s="143" t="s">
        <v>2</v>
      </c>
      <c r="B4" s="163" t="s">
        <v>3</v>
      </c>
      <c r="C4" s="176" t="s">
        <v>98</v>
      </c>
      <c r="D4" s="177"/>
      <c r="E4" s="176" t="s">
        <v>99</v>
      </c>
      <c r="F4" s="177"/>
      <c r="G4" s="198" t="s">
        <v>44</v>
      </c>
      <c r="H4" s="145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44"/>
      <c r="B5" s="164"/>
      <c r="C5" s="87" t="s">
        <v>82</v>
      </c>
      <c r="D5" s="88" t="s">
        <v>83</v>
      </c>
      <c r="E5" s="87" t="s">
        <v>82</v>
      </c>
      <c r="F5" s="88" t="s">
        <v>83</v>
      </c>
      <c r="G5" s="199"/>
      <c r="H5" s="146"/>
    </row>
    <row r="6" spans="1:258" ht="69" hidden="1" customHeight="1" x14ac:dyDescent="0.2">
      <c r="A6" s="54"/>
      <c r="B6" s="165" t="s">
        <v>106</v>
      </c>
      <c r="C6" s="178"/>
      <c r="D6" s="53"/>
      <c r="E6" s="178"/>
      <c r="F6" s="53"/>
      <c r="G6" s="89">
        <f t="shared" ref="G6:G7" si="0">SUM(C6:F6)</f>
        <v>0</v>
      </c>
      <c r="H6" s="74">
        <f>G6/G73</f>
        <v>0</v>
      </c>
    </row>
    <row r="7" spans="1:258" ht="52.5" hidden="1" customHeight="1" x14ac:dyDescent="0.25">
      <c r="A7" s="43"/>
      <c r="B7" s="166" t="s">
        <v>68</v>
      </c>
      <c r="C7" s="179"/>
      <c r="D7" s="180"/>
      <c r="E7" s="179"/>
      <c r="F7" s="200"/>
      <c r="G7" s="89">
        <f t="shared" si="0"/>
        <v>0</v>
      </c>
      <c r="H7" s="74">
        <f>G7/G73</f>
        <v>0</v>
      </c>
    </row>
    <row r="8" spans="1:258" ht="39.75" hidden="1" customHeight="1" x14ac:dyDescent="0.2">
      <c r="A8" s="43">
        <v>1</v>
      </c>
      <c r="B8" s="166" t="s">
        <v>115</v>
      </c>
      <c r="C8" s="181"/>
      <c r="D8" s="182"/>
      <c r="E8" s="181"/>
      <c r="F8" s="182"/>
      <c r="G8" s="89">
        <f t="shared" ref="G8" si="1">SUM(C8:F8)</f>
        <v>0</v>
      </c>
      <c r="H8" s="74">
        <f>G8/G73</f>
        <v>0</v>
      </c>
    </row>
    <row r="9" spans="1:258" ht="45.75" customHeight="1" thickBot="1" x14ac:dyDescent="0.25">
      <c r="A9" s="24">
        <v>1</v>
      </c>
      <c r="B9" s="167" t="s">
        <v>60</v>
      </c>
      <c r="C9" s="183"/>
      <c r="D9" s="184"/>
      <c r="E9" s="183"/>
      <c r="F9" s="184">
        <v>1</v>
      </c>
      <c r="G9" s="89">
        <f>SUM(C9:F9)</f>
        <v>1</v>
      </c>
      <c r="H9" s="74">
        <f>G9/G73</f>
        <v>3.214400514304082E-4</v>
      </c>
    </row>
    <row r="10" spans="1:258" ht="32.25" hidden="1" customHeight="1" x14ac:dyDescent="0.2">
      <c r="A10" s="24"/>
      <c r="B10" s="167" t="s">
        <v>107</v>
      </c>
      <c r="C10" s="183"/>
      <c r="D10" s="184"/>
      <c r="E10" s="183"/>
      <c r="F10" s="184"/>
      <c r="G10" s="89">
        <f>SUM(C10:F10)</f>
        <v>0</v>
      </c>
      <c r="H10" s="74">
        <f>G10/G73</f>
        <v>0</v>
      </c>
    </row>
    <row r="11" spans="1:258" ht="21.75" hidden="1" customHeight="1" x14ac:dyDescent="0.2">
      <c r="A11" s="24"/>
      <c r="B11" s="168" t="s">
        <v>56</v>
      </c>
      <c r="C11" s="185"/>
      <c r="D11" s="186"/>
      <c r="E11" s="185"/>
      <c r="F11" s="186"/>
      <c r="G11" s="89">
        <f t="shared" ref="G11:G72" si="2">SUM(C11:F11)</f>
        <v>0</v>
      </c>
      <c r="H11" s="75">
        <f>G11/G73</f>
        <v>0</v>
      </c>
    </row>
    <row r="12" spans="1:258" ht="33.75" hidden="1" customHeight="1" x14ac:dyDescent="0.25">
      <c r="A12" s="24"/>
      <c r="B12" s="83" t="s">
        <v>52</v>
      </c>
      <c r="C12" s="185"/>
      <c r="D12" s="186"/>
      <c r="E12" s="201"/>
      <c r="F12" s="202"/>
      <c r="G12" s="89">
        <f t="shared" si="2"/>
        <v>0</v>
      </c>
      <c r="H12" s="75">
        <f>G12/G73</f>
        <v>0</v>
      </c>
    </row>
    <row r="13" spans="1:258" ht="18" hidden="1" customHeight="1" x14ac:dyDescent="0.25">
      <c r="A13" s="24"/>
      <c r="B13" s="26" t="s">
        <v>64</v>
      </c>
      <c r="C13" s="187"/>
      <c r="D13" s="188"/>
      <c r="E13" s="201"/>
      <c r="F13" s="202"/>
      <c r="G13" s="89">
        <f t="shared" si="2"/>
        <v>0</v>
      </c>
      <c r="H13" s="75">
        <f>G13/G73</f>
        <v>0</v>
      </c>
    </row>
    <row r="14" spans="1:258" ht="33" hidden="1" customHeight="1" x14ac:dyDescent="0.25">
      <c r="A14" s="24"/>
      <c r="B14" s="26" t="s">
        <v>65</v>
      </c>
      <c r="C14" s="187"/>
      <c r="D14" s="188"/>
      <c r="E14" s="201"/>
      <c r="F14" s="202"/>
      <c r="G14" s="89">
        <f t="shared" si="2"/>
        <v>0</v>
      </c>
      <c r="H14" s="75">
        <f>G14/G73</f>
        <v>0</v>
      </c>
    </row>
    <row r="15" spans="1:258" ht="33" hidden="1" customHeight="1" thickBot="1" x14ac:dyDescent="0.3">
      <c r="A15" s="25"/>
      <c r="B15" s="26" t="s">
        <v>72</v>
      </c>
      <c r="C15" s="187"/>
      <c r="D15" s="188"/>
      <c r="E15" s="201"/>
      <c r="F15" s="202"/>
      <c r="G15" s="89">
        <f t="shared" si="2"/>
        <v>0</v>
      </c>
      <c r="H15" s="75">
        <f>G15/G73</f>
        <v>0</v>
      </c>
    </row>
    <row r="16" spans="1:258" ht="32.25" customHeight="1" thickBot="1" x14ac:dyDescent="0.3">
      <c r="A16" s="25">
        <v>2</v>
      </c>
      <c r="B16" s="83" t="s">
        <v>55</v>
      </c>
      <c r="C16" s="189">
        <v>1</v>
      </c>
      <c r="D16" s="190"/>
      <c r="E16" s="201">
        <v>12</v>
      </c>
      <c r="F16" s="202">
        <v>5</v>
      </c>
      <c r="G16" s="89">
        <f t="shared" si="2"/>
        <v>18</v>
      </c>
      <c r="H16" s="84">
        <f>G16/G73</f>
        <v>5.7859209257473485E-3</v>
      </c>
    </row>
    <row r="17" spans="1:8" ht="47.25" customHeight="1" thickBot="1" x14ac:dyDescent="0.3">
      <c r="A17" s="25">
        <v>3</v>
      </c>
      <c r="B17" s="26" t="s">
        <v>58</v>
      </c>
      <c r="C17" s="189"/>
      <c r="D17" s="190"/>
      <c r="E17" s="201">
        <v>16</v>
      </c>
      <c r="F17" s="202"/>
      <c r="G17" s="89">
        <f t="shared" si="2"/>
        <v>16</v>
      </c>
      <c r="H17" s="84">
        <f>G17/G73</f>
        <v>5.1430408228865312E-3</v>
      </c>
    </row>
    <row r="18" spans="1:8" ht="36" customHeight="1" thickBot="1" x14ac:dyDescent="0.3">
      <c r="A18" s="25">
        <v>4</v>
      </c>
      <c r="B18" s="26" t="s">
        <v>108</v>
      </c>
      <c r="C18" s="189"/>
      <c r="D18" s="190">
        <v>1</v>
      </c>
      <c r="E18" s="201"/>
      <c r="F18" s="202"/>
      <c r="G18" s="89">
        <f t="shared" ref="G18" si="3">SUM(C18:F18)</f>
        <v>1</v>
      </c>
      <c r="H18" s="84">
        <f>G18/G73</f>
        <v>3.214400514304082E-4</v>
      </c>
    </row>
    <row r="19" spans="1:8" ht="33" customHeight="1" thickBot="1" x14ac:dyDescent="0.3">
      <c r="A19" s="25">
        <v>5</v>
      </c>
      <c r="B19" s="26" t="s">
        <v>100</v>
      </c>
      <c r="C19" s="189"/>
      <c r="D19" s="190"/>
      <c r="E19" s="201">
        <v>8</v>
      </c>
      <c r="F19" s="202"/>
      <c r="G19" s="89">
        <f>SUM(C19:F19)</f>
        <v>8</v>
      </c>
      <c r="H19" s="84">
        <f>G19/G73</f>
        <v>2.5715204114432656E-3</v>
      </c>
    </row>
    <row r="20" spans="1:8" ht="66.75" hidden="1" customHeight="1" thickBot="1" x14ac:dyDescent="0.3">
      <c r="A20" s="25"/>
      <c r="B20" s="26" t="s">
        <v>114</v>
      </c>
      <c r="C20" s="189"/>
      <c r="D20" s="190"/>
      <c r="E20" s="201"/>
      <c r="F20" s="202"/>
      <c r="G20" s="89">
        <f>SUM(C20:F20)</f>
        <v>0</v>
      </c>
      <c r="H20" s="84">
        <f>G20/G73</f>
        <v>0</v>
      </c>
    </row>
    <row r="21" spans="1:8" ht="48.75" customHeight="1" thickBot="1" x14ac:dyDescent="0.3">
      <c r="A21" s="25">
        <v>6</v>
      </c>
      <c r="B21" s="26" t="s">
        <v>69</v>
      </c>
      <c r="C21" s="189">
        <v>1</v>
      </c>
      <c r="D21" s="190"/>
      <c r="E21" s="201">
        <v>2</v>
      </c>
      <c r="F21" s="202"/>
      <c r="G21" s="89">
        <f t="shared" si="2"/>
        <v>3</v>
      </c>
      <c r="H21" s="84">
        <f>G21/G73</f>
        <v>9.6432015429122472E-4</v>
      </c>
    </row>
    <row r="22" spans="1:8" ht="64.5" customHeight="1" thickBot="1" x14ac:dyDescent="0.3">
      <c r="A22" s="25">
        <v>7</v>
      </c>
      <c r="B22" s="83" t="s">
        <v>53</v>
      </c>
      <c r="C22" s="189"/>
      <c r="D22" s="190">
        <v>2</v>
      </c>
      <c r="E22" s="201">
        <v>3</v>
      </c>
      <c r="F22" s="202">
        <v>1</v>
      </c>
      <c r="G22" s="89">
        <f t="shared" si="2"/>
        <v>6</v>
      </c>
      <c r="H22" s="84">
        <f>G22/G73</f>
        <v>1.9286403085824494E-3</v>
      </c>
    </row>
    <row r="23" spans="1:8" ht="55.5" customHeight="1" x14ac:dyDescent="0.25">
      <c r="A23" s="25">
        <v>8</v>
      </c>
      <c r="B23" s="83" t="s">
        <v>116</v>
      </c>
      <c r="C23" s="189"/>
      <c r="D23" s="190">
        <v>1</v>
      </c>
      <c r="E23" s="201"/>
      <c r="F23" s="202"/>
      <c r="G23" s="89">
        <f t="shared" ref="G23" si="4">SUM(C23:F23)</f>
        <v>1</v>
      </c>
      <c r="H23" s="84">
        <f>G23/G73</f>
        <v>3.214400514304082E-4</v>
      </c>
    </row>
    <row r="24" spans="1:8" ht="33" hidden="1" customHeight="1" x14ac:dyDescent="0.25">
      <c r="A24" s="25"/>
      <c r="B24" s="83" t="s">
        <v>109</v>
      </c>
      <c r="C24" s="189"/>
      <c r="D24" s="190"/>
      <c r="E24" s="201"/>
      <c r="F24" s="202"/>
      <c r="G24" s="89">
        <f t="shared" ref="G24" si="5">SUM(C24:F24)</f>
        <v>0</v>
      </c>
      <c r="H24" s="84">
        <f>G24/G73</f>
        <v>0</v>
      </c>
    </row>
    <row r="25" spans="1:8" ht="32.25" hidden="1" customHeight="1" x14ac:dyDescent="0.25">
      <c r="A25" s="25"/>
      <c r="B25" s="83" t="s">
        <v>101</v>
      </c>
      <c r="C25" s="185"/>
      <c r="D25" s="186"/>
      <c r="E25" s="201"/>
      <c r="F25" s="202"/>
      <c r="G25" s="89">
        <f t="shared" si="2"/>
        <v>0</v>
      </c>
      <c r="H25" s="84">
        <f>G25/G73</f>
        <v>0</v>
      </c>
    </row>
    <row r="26" spans="1:8" ht="51.75" hidden="1" customHeight="1" x14ac:dyDescent="0.25">
      <c r="A26" s="25"/>
      <c r="B26" s="83" t="s">
        <v>102</v>
      </c>
      <c r="C26" s="185"/>
      <c r="D26" s="186"/>
      <c r="E26" s="201"/>
      <c r="F26" s="202"/>
      <c r="G26" s="89">
        <f t="shared" si="2"/>
        <v>0</v>
      </c>
      <c r="H26" s="84">
        <f>G26/G73</f>
        <v>0</v>
      </c>
    </row>
    <row r="27" spans="1:8" ht="35.25" hidden="1" customHeight="1" x14ac:dyDescent="0.25">
      <c r="A27" s="25"/>
      <c r="B27" s="83" t="s">
        <v>110</v>
      </c>
      <c r="C27" s="191"/>
      <c r="D27" s="186"/>
      <c r="E27" s="201"/>
      <c r="F27" s="202"/>
      <c r="G27" s="89">
        <f t="shared" ref="G27" si="6">SUM(C27:F27)</f>
        <v>0</v>
      </c>
      <c r="H27" s="84">
        <f>G27/G73</f>
        <v>0</v>
      </c>
    </row>
    <row r="28" spans="1:8" ht="34.5" hidden="1" customHeight="1" x14ac:dyDescent="0.25">
      <c r="A28" s="25"/>
      <c r="B28" s="83" t="s">
        <v>63</v>
      </c>
      <c r="C28" s="191"/>
      <c r="D28" s="186"/>
      <c r="E28" s="201"/>
      <c r="F28" s="202"/>
      <c r="G28" s="89">
        <f t="shared" si="2"/>
        <v>0</v>
      </c>
      <c r="H28" s="84">
        <f>G28/G73</f>
        <v>0</v>
      </c>
    </row>
    <row r="29" spans="1:8" ht="51" customHeight="1" x14ac:dyDescent="0.25">
      <c r="A29" s="25">
        <v>9</v>
      </c>
      <c r="B29" s="26" t="s">
        <v>59</v>
      </c>
      <c r="C29" s="192"/>
      <c r="D29" s="188"/>
      <c r="E29" s="201"/>
      <c r="F29" s="202">
        <v>1</v>
      </c>
      <c r="G29" s="89">
        <f t="shared" si="2"/>
        <v>1</v>
      </c>
      <c r="H29" s="84">
        <f>G29/G73</f>
        <v>3.214400514304082E-4</v>
      </c>
    </row>
    <row r="30" spans="1:8" ht="27.75" customHeight="1" x14ac:dyDescent="0.2">
      <c r="A30" s="25">
        <v>10</v>
      </c>
      <c r="B30" s="169" t="s">
        <v>125</v>
      </c>
      <c r="C30" s="192"/>
      <c r="D30" s="188">
        <v>2</v>
      </c>
      <c r="E30" s="201"/>
      <c r="F30" s="202"/>
      <c r="G30" s="89">
        <f t="shared" ref="G30" si="7">SUM(C30:F30)</f>
        <v>2</v>
      </c>
      <c r="H30" s="84">
        <f>G30/G73</f>
        <v>6.4288010286081641E-4</v>
      </c>
    </row>
    <row r="31" spans="1:8" ht="34.5" customHeight="1" x14ac:dyDescent="0.25">
      <c r="A31" s="25">
        <v>11</v>
      </c>
      <c r="B31" s="26" t="s">
        <v>123</v>
      </c>
      <c r="C31" s="192">
        <v>1</v>
      </c>
      <c r="D31" s="188"/>
      <c r="E31" s="201"/>
      <c r="F31" s="202"/>
      <c r="G31" s="89">
        <f t="shared" ref="G31" si="8">SUM(C31:F31)</f>
        <v>1</v>
      </c>
      <c r="H31" s="84">
        <f>G31/G73</f>
        <v>3.214400514304082E-4</v>
      </c>
    </row>
    <row r="32" spans="1:8" ht="34.5" customHeight="1" x14ac:dyDescent="0.25">
      <c r="A32" s="25">
        <v>12</v>
      </c>
      <c r="B32" s="26" t="s">
        <v>124</v>
      </c>
      <c r="C32" s="192">
        <v>1</v>
      </c>
      <c r="D32" s="188"/>
      <c r="E32" s="201"/>
      <c r="F32" s="202"/>
      <c r="G32" s="89">
        <f t="shared" ref="G32" si="9">SUM(C32:F32)</f>
        <v>1</v>
      </c>
      <c r="H32" s="84">
        <f>G32/G73</f>
        <v>3.214400514304082E-4</v>
      </c>
    </row>
    <row r="33" spans="1:8" ht="50.25" customHeight="1" x14ac:dyDescent="0.25">
      <c r="A33" s="25">
        <v>13</v>
      </c>
      <c r="B33" s="83" t="s">
        <v>54</v>
      </c>
      <c r="C33" s="185"/>
      <c r="D33" s="186"/>
      <c r="E33" s="201"/>
      <c r="F33" s="202">
        <v>1</v>
      </c>
      <c r="G33" s="89">
        <f t="shared" si="2"/>
        <v>1</v>
      </c>
      <c r="H33" s="84">
        <f>G33/G73</f>
        <v>3.214400514304082E-4</v>
      </c>
    </row>
    <row r="34" spans="1:8" ht="35.25" hidden="1" customHeight="1" x14ac:dyDescent="0.25">
      <c r="A34" s="25"/>
      <c r="B34" s="83" t="s">
        <v>103</v>
      </c>
      <c r="C34" s="185"/>
      <c r="D34" s="186"/>
      <c r="E34" s="201"/>
      <c r="F34" s="202"/>
      <c r="G34" s="89">
        <f t="shared" si="2"/>
        <v>0</v>
      </c>
      <c r="H34" s="84">
        <f>G34/G73</f>
        <v>0</v>
      </c>
    </row>
    <row r="35" spans="1:8" ht="33" hidden="1" customHeight="1" x14ac:dyDescent="0.25">
      <c r="A35" s="25"/>
      <c r="B35" s="83" t="s">
        <v>75</v>
      </c>
      <c r="C35" s="191"/>
      <c r="D35" s="186"/>
      <c r="E35" s="201"/>
      <c r="F35" s="202"/>
      <c r="G35" s="89">
        <f t="shared" si="2"/>
        <v>0</v>
      </c>
      <c r="H35" s="84">
        <f>G35/G73</f>
        <v>0</v>
      </c>
    </row>
    <row r="36" spans="1:8" ht="33.75" customHeight="1" x14ac:dyDescent="0.2">
      <c r="A36" s="25">
        <v>14</v>
      </c>
      <c r="B36" s="170" t="s">
        <v>6</v>
      </c>
      <c r="C36" s="185">
        <v>1</v>
      </c>
      <c r="D36" s="186">
        <v>80</v>
      </c>
      <c r="E36" s="201">
        <v>1</v>
      </c>
      <c r="F36" s="202">
        <v>8</v>
      </c>
      <c r="G36" s="89">
        <f t="shared" si="2"/>
        <v>90</v>
      </c>
      <c r="H36" s="84">
        <f>G36/G73</f>
        <v>2.8929604628736741E-2</v>
      </c>
    </row>
    <row r="37" spans="1:8" ht="33.75" hidden="1" customHeight="1" x14ac:dyDescent="0.2">
      <c r="A37" s="25"/>
      <c r="B37" s="170" t="s">
        <v>70</v>
      </c>
      <c r="C37" s="185"/>
      <c r="D37" s="186"/>
      <c r="E37" s="201"/>
      <c r="F37" s="202"/>
      <c r="G37" s="89">
        <f t="shared" si="2"/>
        <v>0</v>
      </c>
      <c r="H37" s="84">
        <f>G37/G73</f>
        <v>0</v>
      </c>
    </row>
    <row r="38" spans="1:8" ht="20.25" customHeight="1" thickBot="1" x14ac:dyDescent="0.25">
      <c r="A38" s="25">
        <v>15</v>
      </c>
      <c r="B38" s="170" t="s">
        <v>7</v>
      </c>
      <c r="C38" s="185">
        <v>41</v>
      </c>
      <c r="D38" s="186">
        <v>80</v>
      </c>
      <c r="E38" s="201">
        <v>11</v>
      </c>
      <c r="F38" s="202">
        <v>23</v>
      </c>
      <c r="G38" s="89">
        <f t="shared" si="2"/>
        <v>155</v>
      </c>
      <c r="H38" s="84">
        <f>G38/G73</f>
        <v>4.9823207971713274E-2</v>
      </c>
    </row>
    <row r="39" spans="1:8" ht="20.25" customHeight="1" x14ac:dyDescent="0.2">
      <c r="A39" s="25">
        <v>16</v>
      </c>
      <c r="B39" s="170" t="s">
        <v>61</v>
      </c>
      <c r="C39" s="189">
        <v>1</v>
      </c>
      <c r="D39" s="190"/>
      <c r="E39" s="201">
        <v>1</v>
      </c>
      <c r="F39" s="202"/>
      <c r="G39" s="89">
        <f t="shared" si="2"/>
        <v>2</v>
      </c>
      <c r="H39" s="84">
        <f>G39/G73</f>
        <v>6.4288010286081641E-4</v>
      </c>
    </row>
    <row r="40" spans="1:8" ht="21" customHeight="1" x14ac:dyDescent="0.2">
      <c r="A40" s="25">
        <v>17</v>
      </c>
      <c r="B40" s="170" t="s">
        <v>8</v>
      </c>
      <c r="C40" s="185">
        <v>32</v>
      </c>
      <c r="D40" s="186">
        <v>97</v>
      </c>
      <c r="E40" s="201">
        <v>8</v>
      </c>
      <c r="F40" s="202">
        <v>74</v>
      </c>
      <c r="G40" s="89">
        <f t="shared" si="2"/>
        <v>211</v>
      </c>
      <c r="H40" s="84">
        <f>G40/G73</f>
        <v>6.7823850851816136E-2</v>
      </c>
    </row>
    <row r="41" spans="1:8" ht="18.75" customHeight="1" x14ac:dyDescent="0.2">
      <c r="A41" s="25">
        <v>18</v>
      </c>
      <c r="B41" s="170" t="s">
        <v>9</v>
      </c>
      <c r="C41" s="185">
        <v>66</v>
      </c>
      <c r="D41" s="186">
        <v>204</v>
      </c>
      <c r="E41" s="201">
        <v>16</v>
      </c>
      <c r="F41" s="202">
        <v>94</v>
      </c>
      <c r="G41" s="89">
        <f t="shared" si="2"/>
        <v>380</v>
      </c>
      <c r="H41" s="84">
        <f>G41/G73</f>
        <v>0.12214721954355513</v>
      </c>
    </row>
    <row r="42" spans="1:8" ht="18.75" customHeight="1" x14ac:dyDescent="0.2">
      <c r="A42" s="25">
        <v>19</v>
      </c>
      <c r="B42" s="170" t="s">
        <v>10</v>
      </c>
      <c r="C42" s="185">
        <v>52</v>
      </c>
      <c r="D42" s="186">
        <v>234</v>
      </c>
      <c r="E42" s="201">
        <v>27</v>
      </c>
      <c r="F42" s="202">
        <v>136</v>
      </c>
      <c r="G42" s="89">
        <f t="shared" si="2"/>
        <v>449</v>
      </c>
      <c r="H42" s="84">
        <f>G42/G73</f>
        <v>0.1443265830922533</v>
      </c>
    </row>
    <row r="43" spans="1:8" ht="18.75" customHeight="1" x14ac:dyDescent="0.2">
      <c r="A43" s="25">
        <v>20</v>
      </c>
      <c r="B43" s="170" t="s">
        <v>71</v>
      </c>
      <c r="C43" s="193">
        <v>2</v>
      </c>
      <c r="D43" s="194"/>
      <c r="E43" s="203"/>
      <c r="F43" s="204"/>
      <c r="G43" s="89">
        <f t="shared" si="2"/>
        <v>2</v>
      </c>
      <c r="H43" s="84">
        <f>G43/G73</f>
        <v>6.4288010286081641E-4</v>
      </c>
    </row>
    <row r="44" spans="1:8" ht="18.75" customHeight="1" x14ac:dyDescent="0.2">
      <c r="A44" s="25">
        <v>21</v>
      </c>
      <c r="B44" s="170" t="s">
        <v>50</v>
      </c>
      <c r="C44" s="193">
        <v>7</v>
      </c>
      <c r="D44" s="194"/>
      <c r="E44" s="203">
        <v>11</v>
      </c>
      <c r="F44" s="204"/>
      <c r="G44" s="89">
        <f t="shared" si="2"/>
        <v>18</v>
      </c>
      <c r="H44" s="85">
        <f>G44/G73</f>
        <v>5.7859209257473485E-3</v>
      </c>
    </row>
    <row r="45" spans="1:8" ht="31.5" customHeight="1" x14ac:dyDescent="0.2">
      <c r="A45" s="25">
        <v>22</v>
      </c>
      <c r="B45" s="170" t="s">
        <v>21</v>
      </c>
      <c r="C45" s="193">
        <v>101</v>
      </c>
      <c r="D45" s="194">
        <v>12</v>
      </c>
      <c r="E45" s="203">
        <v>82</v>
      </c>
      <c r="F45" s="204">
        <v>10</v>
      </c>
      <c r="G45" s="89">
        <f t="shared" si="2"/>
        <v>205</v>
      </c>
      <c r="H45" s="85">
        <f>G45/G73</f>
        <v>6.589521054323369E-2</v>
      </c>
    </row>
    <row r="46" spans="1:8" ht="31.5" customHeight="1" x14ac:dyDescent="0.2">
      <c r="A46" s="25">
        <v>23</v>
      </c>
      <c r="B46" s="170" t="s">
        <v>62</v>
      </c>
      <c r="C46" s="193"/>
      <c r="D46" s="194"/>
      <c r="E46" s="203">
        <v>1</v>
      </c>
      <c r="F46" s="204">
        <v>1</v>
      </c>
      <c r="G46" s="89">
        <f t="shared" si="2"/>
        <v>2</v>
      </c>
      <c r="H46" s="85">
        <f>G46/G73</f>
        <v>6.4288010286081641E-4</v>
      </c>
    </row>
    <row r="47" spans="1:8" ht="31.5" hidden="1" customHeight="1" x14ac:dyDescent="0.2">
      <c r="A47" s="25"/>
      <c r="B47" s="170" t="s">
        <v>74</v>
      </c>
      <c r="C47" s="193"/>
      <c r="D47" s="194"/>
      <c r="E47" s="203"/>
      <c r="F47" s="204"/>
      <c r="G47" s="89">
        <f t="shared" si="2"/>
        <v>0</v>
      </c>
      <c r="H47" s="85">
        <f>G47/G73</f>
        <v>0</v>
      </c>
    </row>
    <row r="48" spans="1:8" ht="34.5" customHeight="1" x14ac:dyDescent="0.2">
      <c r="A48" s="25">
        <v>24</v>
      </c>
      <c r="B48" s="170" t="s">
        <v>11</v>
      </c>
      <c r="C48" s="185">
        <v>40</v>
      </c>
      <c r="D48" s="186">
        <v>25</v>
      </c>
      <c r="E48" s="201">
        <v>42</v>
      </c>
      <c r="F48" s="202">
        <v>25</v>
      </c>
      <c r="G48" s="89">
        <f t="shared" si="2"/>
        <v>132</v>
      </c>
      <c r="H48" s="84">
        <f>G48/G73</f>
        <v>4.2430086788813888E-2</v>
      </c>
    </row>
    <row r="49" spans="1:8" ht="32.25" customHeight="1" x14ac:dyDescent="0.2">
      <c r="A49" s="25">
        <v>25</v>
      </c>
      <c r="B49" s="170" t="s">
        <v>12</v>
      </c>
      <c r="C49" s="185">
        <v>211</v>
      </c>
      <c r="D49" s="186">
        <v>74</v>
      </c>
      <c r="E49" s="201">
        <v>76</v>
      </c>
      <c r="F49" s="202">
        <v>85</v>
      </c>
      <c r="G49" s="89">
        <f t="shared" si="2"/>
        <v>446</v>
      </c>
      <c r="H49" s="84">
        <f>G49/G73</f>
        <v>0.14336226293796206</v>
      </c>
    </row>
    <row r="50" spans="1:8" ht="33.75" customHeight="1" x14ac:dyDescent="0.2">
      <c r="A50" s="25">
        <v>26</v>
      </c>
      <c r="B50" s="170" t="s">
        <v>13</v>
      </c>
      <c r="C50" s="185">
        <v>8</v>
      </c>
      <c r="D50" s="186">
        <v>19</v>
      </c>
      <c r="E50" s="201">
        <v>1</v>
      </c>
      <c r="F50" s="202">
        <v>4</v>
      </c>
      <c r="G50" s="89">
        <f t="shared" si="2"/>
        <v>32</v>
      </c>
      <c r="H50" s="84">
        <f>G50/G73</f>
        <v>1.0286081645773062E-2</v>
      </c>
    </row>
    <row r="51" spans="1:8" ht="34.5" customHeight="1" x14ac:dyDescent="0.2">
      <c r="A51" s="25">
        <v>27</v>
      </c>
      <c r="B51" s="170" t="s">
        <v>14</v>
      </c>
      <c r="C51" s="185">
        <v>3</v>
      </c>
      <c r="D51" s="186">
        <v>18</v>
      </c>
      <c r="E51" s="201"/>
      <c r="F51" s="202">
        <v>11</v>
      </c>
      <c r="G51" s="89">
        <f t="shared" si="2"/>
        <v>32</v>
      </c>
      <c r="H51" s="84">
        <f>G51/G73</f>
        <v>1.0286081645773062E-2</v>
      </c>
    </row>
    <row r="52" spans="1:8" ht="18.75" customHeight="1" x14ac:dyDescent="0.25">
      <c r="A52" s="25">
        <v>28</v>
      </c>
      <c r="B52" s="26" t="s">
        <v>66</v>
      </c>
      <c r="C52" s="192">
        <v>1</v>
      </c>
      <c r="D52" s="188">
        <v>5</v>
      </c>
      <c r="E52" s="201">
        <v>21</v>
      </c>
      <c r="F52" s="202"/>
      <c r="G52" s="89">
        <f t="shared" si="2"/>
        <v>27</v>
      </c>
      <c r="H52" s="84">
        <f>G52/G73</f>
        <v>8.6788813886210219E-3</v>
      </c>
    </row>
    <row r="53" spans="1:8" ht="32.25" customHeight="1" x14ac:dyDescent="0.2">
      <c r="A53" s="25">
        <v>29</v>
      </c>
      <c r="B53" s="170" t="s">
        <v>15</v>
      </c>
      <c r="C53" s="185">
        <v>12</v>
      </c>
      <c r="D53" s="186">
        <v>5</v>
      </c>
      <c r="E53" s="201">
        <v>18</v>
      </c>
      <c r="F53" s="202">
        <v>13</v>
      </c>
      <c r="G53" s="89">
        <f t="shared" si="2"/>
        <v>48</v>
      </c>
      <c r="H53" s="84">
        <f>G53/G73</f>
        <v>1.5429122468659595E-2</v>
      </c>
    </row>
    <row r="54" spans="1:8" ht="50.25" customHeight="1" x14ac:dyDescent="0.2">
      <c r="A54" s="25">
        <v>30</v>
      </c>
      <c r="B54" s="170" t="s">
        <v>16</v>
      </c>
      <c r="C54" s="185">
        <v>23</v>
      </c>
      <c r="D54" s="186">
        <v>44</v>
      </c>
      <c r="E54" s="201">
        <v>10</v>
      </c>
      <c r="F54" s="202">
        <v>20</v>
      </c>
      <c r="G54" s="89">
        <f t="shared" si="2"/>
        <v>97</v>
      </c>
      <c r="H54" s="84">
        <f>G54/G73</f>
        <v>3.1179684988749599E-2</v>
      </c>
    </row>
    <row r="55" spans="1:8" s="22" customFormat="1" ht="47.25" customHeight="1" x14ac:dyDescent="0.2">
      <c r="A55" s="25">
        <v>31</v>
      </c>
      <c r="B55" s="170" t="s">
        <v>17</v>
      </c>
      <c r="C55" s="185">
        <v>99</v>
      </c>
      <c r="D55" s="186">
        <v>131</v>
      </c>
      <c r="E55" s="201">
        <v>41</v>
      </c>
      <c r="F55" s="202">
        <v>136</v>
      </c>
      <c r="G55" s="89">
        <f t="shared" si="2"/>
        <v>407</v>
      </c>
      <c r="H55" s="84">
        <f>G55/G73</f>
        <v>0.13082610093217614</v>
      </c>
    </row>
    <row r="56" spans="1:8" s="22" customFormat="1" ht="34.5" customHeight="1" x14ac:dyDescent="0.2">
      <c r="A56" s="25">
        <v>32</v>
      </c>
      <c r="B56" s="170" t="s">
        <v>47</v>
      </c>
      <c r="C56" s="185">
        <v>1</v>
      </c>
      <c r="D56" s="186"/>
      <c r="E56" s="201">
        <v>1</v>
      </c>
      <c r="F56" s="202"/>
      <c r="G56" s="89">
        <f t="shared" si="2"/>
        <v>2</v>
      </c>
      <c r="H56" s="84">
        <f>G56/G73</f>
        <v>6.4288010286081641E-4</v>
      </c>
    </row>
    <row r="57" spans="1:8" ht="20.25" customHeight="1" x14ac:dyDescent="0.2">
      <c r="A57" s="25">
        <v>33</v>
      </c>
      <c r="B57" s="170" t="s">
        <v>18</v>
      </c>
      <c r="C57" s="185">
        <v>8</v>
      </c>
      <c r="D57" s="186">
        <v>1</v>
      </c>
      <c r="E57" s="201"/>
      <c r="F57" s="202"/>
      <c r="G57" s="89">
        <f t="shared" si="2"/>
        <v>9</v>
      </c>
      <c r="H57" s="84">
        <f>G57/G73</f>
        <v>2.8929604628736743E-3</v>
      </c>
    </row>
    <row r="58" spans="1:8" ht="37.5" customHeight="1" x14ac:dyDescent="0.2">
      <c r="A58" s="25">
        <v>34</v>
      </c>
      <c r="B58" s="170" t="s">
        <v>49</v>
      </c>
      <c r="C58" s="185">
        <v>1</v>
      </c>
      <c r="D58" s="186"/>
      <c r="E58" s="201"/>
      <c r="F58" s="202"/>
      <c r="G58" s="89">
        <f t="shared" si="2"/>
        <v>1</v>
      </c>
      <c r="H58" s="84">
        <f>G58/G73</f>
        <v>3.214400514304082E-4</v>
      </c>
    </row>
    <row r="59" spans="1:8" ht="36.75" customHeight="1" x14ac:dyDescent="0.2">
      <c r="A59" s="25">
        <v>35</v>
      </c>
      <c r="B59" s="171" t="s">
        <v>46</v>
      </c>
      <c r="C59" s="185">
        <v>1</v>
      </c>
      <c r="D59" s="186">
        <v>1</v>
      </c>
      <c r="E59" s="185">
        <v>3</v>
      </c>
      <c r="F59" s="186"/>
      <c r="G59" s="89">
        <f t="shared" si="2"/>
        <v>5</v>
      </c>
      <c r="H59" s="86">
        <f>G59/G73</f>
        <v>1.6072002571520412E-3</v>
      </c>
    </row>
    <row r="60" spans="1:8" ht="33.75" hidden="1" customHeight="1" x14ac:dyDescent="0.25">
      <c r="A60" s="25"/>
      <c r="B60" s="26" t="s">
        <v>67</v>
      </c>
      <c r="C60" s="192"/>
      <c r="D60" s="188"/>
      <c r="E60" s="185"/>
      <c r="F60" s="186"/>
      <c r="G60" s="89">
        <f t="shared" si="2"/>
        <v>0</v>
      </c>
      <c r="H60" s="86">
        <f>G60/G73</f>
        <v>0</v>
      </c>
    </row>
    <row r="61" spans="1:8" ht="45.75" customHeight="1" x14ac:dyDescent="0.2">
      <c r="A61" s="25">
        <v>36</v>
      </c>
      <c r="B61" s="170" t="s">
        <v>22</v>
      </c>
      <c r="C61" s="185">
        <v>12</v>
      </c>
      <c r="D61" s="186">
        <v>129</v>
      </c>
      <c r="E61" s="201">
        <v>5</v>
      </c>
      <c r="F61" s="202">
        <v>8</v>
      </c>
      <c r="G61" s="89">
        <f t="shared" si="2"/>
        <v>154</v>
      </c>
      <c r="H61" s="84">
        <f>G61/G73</f>
        <v>4.9501767920282866E-2</v>
      </c>
    </row>
    <row r="62" spans="1:8" ht="65.25" customHeight="1" x14ac:dyDescent="0.2">
      <c r="A62" s="25">
        <v>37</v>
      </c>
      <c r="B62" s="170" t="s">
        <v>19</v>
      </c>
      <c r="C62" s="185">
        <v>27</v>
      </c>
      <c r="D62" s="186"/>
      <c r="E62" s="201">
        <v>12</v>
      </c>
      <c r="F62" s="202">
        <v>3</v>
      </c>
      <c r="G62" s="89">
        <f t="shared" si="2"/>
        <v>42</v>
      </c>
      <c r="H62" s="84">
        <f>G62/G73</f>
        <v>1.3500482160077145E-2</v>
      </c>
    </row>
    <row r="63" spans="1:8" ht="34.5" customHeight="1" x14ac:dyDescent="0.2">
      <c r="A63" s="25">
        <v>38</v>
      </c>
      <c r="B63" s="170" t="s">
        <v>51</v>
      </c>
      <c r="C63" s="185">
        <v>22</v>
      </c>
      <c r="D63" s="186">
        <v>1</v>
      </c>
      <c r="E63" s="201"/>
      <c r="F63" s="202">
        <v>1</v>
      </c>
      <c r="G63" s="89">
        <f t="shared" si="2"/>
        <v>24</v>
      </c>
      <c r="H63" s="84">
        <f>G63/G73</f>
        <v>7.7145612343297977E-3</v>
      </c>
    </row>
    <row r="64" spans="1:8" ht="39" customHeight="1" x14ac:dyDescent="0.2">
      <c r="A64" s="25">
        <v>39</v>
      </c>
      <c r="B64" s="170" t="s">
        <v>57</v>
      </c>
      <c r="C64" s="185">
        <v>10</v>
      </c>
      <c r="D64" s="186"/>
      <c r="E64" s="201"/>
      <c r="F64" s="202"/>
      <c r="G64" s="89">
        <f t="shared" si="2"/>
        <v>10</v>
      </c>
      <c r="H64" s="84">
        <f>G64/G73</f>
        <v>3.2144005143040825E-3</v>
      </c>
    </row>
    <row r="65" spans="1:8" ht="48" customHeight="1" x14ac:dyDescent="0.2">
      <c r="A65" s="25">
        <v>40</v>
      </c>
      <c r="B65" s="170" t="s">
        <v>20</v>
      </c>
      <c r="C65" s="185">
        <v>5</v>
      </c>
      <c r="D65" s="186"/>
      <c r="E65" s="201"/>
      <c r="F65" s="202">
        <v>1</v>
      </c>
      <c r="G65" s="89">
        <f t="shared" si="2"/>
        <v>6</v>
      </c>
      <c r="H65" s="84">
        <f>G65/G73</f>
        <v>1.9286403085824494E-3</v>
      </c>
    </row>
    <row r="66" spans="1:8" ht="85.5" customHeight="1" x14ac:dyDescent="0.2">
      <c r="A66" s="25">
        <v>41</v>
      </c>
      <c r="B66" s="172" t="s">
        <v>48</v>
      </c>
      <c r="C66" s="195">
        <v>48</v>
      </c>
      <c r="D66" s="196">
        <v>1</v>
      </c>
      <c r="E66" s="73">
        <v>9</v>
      </c>
      <c r="F66" s="205"/>
      <c r="G66" s="89">
        <f t="shared" si="2"/>
        <v>58</v>
      </c>
      <c r="H66" s="76">
        <f>G66/G73</f>
        <v>1.8643522982963678E-2</v>
      </c>
    </row>
    <row r="67" spans="1:8" ht="35.25" hidden="1" customHeight="1" x14ac:dyDescent="0.2">
      <c r="A67" s="25"/>
      <c r="B67" s="172" t="s">
        <v>111</v>
      </c>
      <c r="C67" s="195"/>
      <c r="D67" s="196"/>
      <c r="E67" s="73"/>
      <c r="F67" s="205"/>
      <c r="G67" s="89">
        <f t="shared" ref="G67" si="10">SUM(C67:F67)</f>
        <v>0</v>
      </c>
      <c r="H67" s="76">
        <f>G67/G73</f>
        <v>0</v>
      </c>
    </row>
    <row r="68" spans="1:8" ht="49.5" hidden="1" customHeight="1" x14ac:dyDescent="0.2">
      <c r="A68" s="25"/>
      <c r="B68" s="172" t="s">
        <v>73</v>
      </c>
      <c r="C68" s="195"/>
      <c r="D68" s="196"/>
      <c r="E68" s="73"/>
      <c r="F68" s="205"/>
      <c r="G68" s="89">
        <f t="shared" si="2"/>
        <v>0</v>
      </c>
      <c r="H68" s="76">
        <f>G68/G73</f>
        <v>0</v>
      </c>
    </row>
    <row r="69" spans="1:8" ht="33.75" customHeight="1" x14ac:dyDescent="0.2">
      <c r="A69" s="25">
        <v>42</v>
      </c>
      <c r="B69" s="172" t="s">
        <v>113</v>
      </c>
      <c r="C69" s="195">
        <v>2</v>
      </c>
      <c r="D69" s="196"/>
      <c r="E69" s="73"/>
      <c r="F69" s="205"/>
      <c r="G69" s="89">
        <f t="shared" ref="G69" si="11">SUM(C69:F69)</f>
        <v>2</v>
      </c>
      <c r="H69" s="76">
        <f>G69/G73</f>
        <v>6.4288010286081641E-4</v>
      </c>
    </row>
    <row r="70" spans="1:8" ht="33" customHeight="1" thickBot="1" x14ac:dyDescent="0.3">
      <c r="A70" s="25">
        <v>43</v>
      </c>
      <c r="B70" s="26" t="s">
        <v>104</v>
      </c>
      <c r="C70" s="195"/>
      <c r="D70" s="196"/>
      <c r="E70" s="73"/>
      <c r="F70" s="205">
        <v>3</v>
      </c>
      <c r="G70" s="89">
        <f t="shared" si="2"/>
        <v>3</v>
      </c>
      <c r="H70" s="76">
        <f>G70/G73</f>
        <v>9.6432015429122472E-4</v>
      </c>
    </row>
    <row r="71" spans="1:8" ht="33" hidden="1" customHeight="1" x14ac:dyDescent="0.25">
      <c r="A71" s="77"/>
      <c r="B71" s="26" t="s">
        <v>112</v>
      </c>
      <c r="C71" s="185"/>
      <c r="D71" s="186"/>
      <c r="E71" s="201"/>
      <c r="F71" s="202"/>
      <c r="G71" s="89">
        <f t="shared" ref="G71" si="12">SUM(C71:F71)</f>
        <v>0</v>
      </c>
      <c r="H71" s="76">
        <f>G71/G73</f>
        <v>0</v>
      </c>
    </row>
    <row r="72" spans="1:8" ht="21.75" hidden="1" customHeight="1" thickBot="1" x14ac:dyDescent="0.25">
      <c r="A72" s="77">
        <v>39</v>
      </c>
      <c r="B72" s="173" t="s">
        <v>105</v>
      </c>
      <c r="C72" s="193"/>
      <c r="D72" s="194"/>
      <c r="E72" s="203"/>
      <c r="F72" s="204"/>
      <c r="G72" s="90">
        <f t="shared" si="2"/>
        <v>0</v>
      </c>
      <c r="H72" s="79">
        <f>G72/G73</f>
        <v>0</v>
      </c>
    </row>
    <row r="73" spans="1:8" ht="20.25" customHeight="1" thickBot="1" x14ac:dyDescent="0.3">
      <c r="A73" s="141" t="s">
        <v>1</v>
      </c>
      <c r="B73" s="174"/>
      <c r="C73" s="197">
        <f>SUM(C6:C72)</f>
        <v>841</v>
      </c>
      <c r="D73" s="91">
        <f t="shared" ref="D73:H73" si="13">SUM(D6:D72)</f>
        <v>1167</v>
      </c>
      <c r="E73" s="197">
        <f t="shared" si="13"/>
        <v>438</v>
      </c>
      <c r="F73" s="91">
        <f>SUM(F6:F72)</f>
        <v>665</v>
      </c>
      <c r="G73" s="175">
        <f t="shared" si="13"/>
        <v>3111</v>
      </c>
      <c r="H73" s="91">
        <f t="shared" si="13"/>
        <v>1</v>
      </c>
    </row>
    <row r="74" spans="1:8" ht="37.9" customHeight="1" x14ac:dyDescent="0.3">
      <c r="A74" s="10"/>
      <c r="B74" s="11"/>
      <c r="C74" s="11"/>
      <c r="D74" s="11"/>
      <c r="E74" s="12"/>
      <c r="F74" s="9"/>
      <c r="G74" s="9"/>
      <c r="H74" s="13"/>
    </row>
    <row r="75" spans="1:8" ht="56.25" customHeight="1" x14ac:dyDescent="0.3">
      <c r="A75" s="10"/>
      <c r="E75" s="12"/>
      <c r="F75" s="9"/>
      <c r="G75" s="9"/>
      <c r="H75" s="13"/>
    </row>
    <row r="76" spans="1:8" ht="57" customHeight="1" x14ac:dyDescent="0.3">
      <c r="A76" s="10"/>
      <c r="B76" s="11"/>
      <c r="C76" s="11"/>
      <c r="D76" s="11"/>
      <c r="E76" s="12"/>
      <c r="F76" s="9"/>
      <c r="G76" s="9"/>
      <c r="H76" s="13"/>
    </row>
    <row r="77" spans="1:8" ht="45" customHeight="1" x14ac:dyDescent="0.3">
      <c r="A77" s="10"/>
      <c r="B77" s="11"/>
      <c r="C77" s="11"/>
      <c r="D77" s="11"/>
      <c r="E77" s="12"/>
      <c r="F77" s="9"/>
      <c r="G77" s="9"/>
      <c r="H77" s="13"/>
    </row>
    <row r="78" spans="1:8" ht="18.75" x14ac:dyDescent="0.3">
      <c r="A78" s="140"/>
      <c r="B78" s="140"/>
      <c r="C78" s="32"/>
      <c r="D78" s="32"/>
      <c r="E78" s="14"/>
      <c r="F78" s="14"/>
      <c r="G78" s="14"/>
      <c r="H78" s="15"/>
    </row>
    <row r="79" spans="1:8" ht="15.75" x14ac:dyDescent="0.25">
      <c r="E79" s="3"/>
      <c r="F79" s="4"/>
      <c r="G79" s="4"/>
      <c r="H79" s="3"/>
    </row>
    <row r="80" spans="1:8" ht="18.75" x14ac:dyDescent="0.3">
      <c r="E80" s="3"/>
      <c r="F80" s="9"/>
      <c r="G80" s="9"/>
      <c r="H80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78:B78"/>
    <mergeCell ref="A73:B73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50" t="s">
        <v>121</v>
      </c>
      <c r="H1" s="150"/>
      <c r="I1" s="150"/>
      <c r="J1" s="150"/>
    </row>
    <row r="2" spans="1:12" ht="27" customHeight="1" x14ac:dyDescent="0.25">
      <c r="A2" s="149" t="s">
        <v>122</v>
      </c>
      <c r="B2" s="149"/>
      <c r="C2" s="149"/>
      <c r="D2" s="149"/>
      <c r="E2" s="149"/>
      <c r="F2" s="149"/>
      <c r="G2" s="149"/>
      <c r="H2" s="149"/>
      <c r="I2" s="149"/>
      <c r="J2" s="149"/>
      <c r="K2" s="42"/>
    </row>
    <row r="3" spans="1:12" ht="34.5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42"/>
    </row>
    <row r="4" spans="1:12" ht="57" hidden="1" customHeight="1" x14ac:dyDescent="0.2">
      <c r="A4" s="16"/>
    </row>
    <row r="5" spans="1:12" ht="46.5" customHeight="1" x14ac:dyDescent="0.2">
      <c r="A5" s="155" t="s">
        <v>27</v>
      </c>
      <c r="B5" s="155" t="s">
        <v>4</v>
      </c>
      <c r="C5" s="155" t="s">
        <v>36</v>
      </c>
      <c r="D5" s="155" t="s">
        <v>37</v>
      </c>
      <c r="E5" s="151" t="s">
        <v>39</v>
      </c>
      <c r="F5" s="152"/>
      <c r="G5" s="151" t="s">
        <v>35</v>
      </c>
      <c r="H5" s="162"/>
      <c r="I5" s="155" t="s">
        <v>38</v>
      </c>
      <c r="J5" s="155" t="s">
        <v>40</v>
      </c>
    </row>
    <row r="6" spans="1:12" ht="18" customHeight="1" x14ac:dyDescent="0.2">
      <c r="A6" s="156"/>
      <c r="B6" s="156"/>
      <c r="C6" s="160"/>
      <c r="D6" s="160"/>
      <c r="E6" s="153" t="s">
        <v>5</v>
      </c>
      <c r="F6" s="30" t="s">
        <v>23</v>
      </c>
      <c r="G6" s="153" t="s">
        <v>5</v>
      </c>
      <c r="H6" s="18" t="s">
        <v>41</v>
      </c>
      <c r="I6" s="160"/>
      <c r="J6" s="158"/>
    </row>
    <row r="7" spans="1:12" ht="48" customHeight="1" x14ac:dyDescent="0.2">
      <c r="A7" s="157"/>
      <c r="B7" s="157"/>
      <c r="C7" s="161"/>
      <c r="D7" s="161"/>
      <c r="E7" s="154"/>
      <c r="F7" s="19" t="s">
        <v>42</v>
      </c>
      <c r="G7" s="159"/>
      <c r="H7" s="19" t="s">
        <v>76</v>
      </c>
      <c r="I7" s="161"/>
      <c r="J7" s="159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1">
        <v>9</v>
      </c>
      <c r="J8" s="20">
        <v>10</v>
      </c>
    </row>
    <row r="9" spans="1:12" ht="30" customHeight="1" x14ac:dyDescent="0.2">
      <c r="A9" s="37">
        <v>1</v>
      </c>
      <c r="B9" s="38" t="s">
        <v>85</v>
      </c>
      <c r="C9" s="23">
        <v>2008</v>
      </c>
      <c r="D9" s="23">
        <v>1949</v>
      </c>
      <c r="E9" s="23">
        <v>434</v>
      </c>
      <c r="F9" s="23">
        <v>0</v>
      </c>
      <c r="G9" s="23">
        <v>8</v>
      </c>
      <c r="H9" s="23">
        <v>2</v>
      </c>
      <c r="I9" s="23">
        <v>0</v>
      </c>
      <c r="J9" s="23">
        <v>0</v>
      </c>
    </row>
    <row r="10" spans="1:12" ht="30" customHeight="1" x14ac:dyDescent="0.2">
      <c r="A10" s="37">
        <v>2</v>
      </c>
      <c r="B10" s="17" t="s">
        <v>86</v>
      </c>
      <c r="C10" s="66">
        <v>104</v>
      </c>
      <c r="D10" s="66">
        <v>36</v>
      </c>
      <c r="E10" s="66">
        <v>133</v>
      </c>
      <c r="F10" s="66">
        <v>0</v>
      </c>
      <c r="G10" s="66">
        <v>10</v>
      </c>
      <c r="H10" s="66">
        <v>0</v>
      </c>
      <c r="I10" s="66">
        <v>0</v>
      </c>
      <c r="J10" s="66">
        <v>0</v>
      </c>
    </row>
    <row r="11" spans="1:12" ht="30" customHeight="1" x14ac:dyDescent="0.2">
      <c r="A11" s="37">
        <v>3</v>
      </c>
      <c r="B11" s="17" t="s">
        <v>87</v>
      </c>
      <c r="C11" s="66">
        <v>118</v>
      </c>
      <c r="D11" s="66">
        <v>112</v>
      </c>
      <c r="E11" s="66">
        <v>138</v>
      </c>
      <c r="F11" s="66">
        <v>0</v>
      </c>
      <c r="G11" s="66">
        <v>20</v>
      </c>
      <c r="H11" s="66">
        <v>0</v>
      </c>
      <c r="I11" s="66">
        <v>0</v>
      </c>
      <c r="J11" s="66">
        <v>0</v>
      </c>
    </row>
    <row r="12" spans="1:12" ht="30" customHeight="1" x14ac:dyDescent="0.2">
      <c r="A12" s="37">
        <v>4</v>
      </c>
      <c r="B12" s="17" t="s">
        <v>88</v>
      </c>
      <c r="C12" s="66">
        <v>49</v>
      </c>
      <c r="D12" s="66">
        <v>49</v>
      </c>
      <c r="E12" s="66">
        <v>81</v>
      </c>
      <c r="F12" s="66">
        <v>0</v>
      </c>
      <c r="G12" s="66">
        <v>7</v>
      </c>
      <c r="H12" s="66">
        <v>0</v>
      </c>
      <c r="I12" s="66">
        <v>0</v>
      </c>
      <c r="J12" s="66">
        <v>0</v>
      </c>
      <c r="K12" s="78"/>
      <c r="L12" s="3"/>
    </row>
    <row r="13" spans="1:12" ht="30" customHeight="1" x14ac:dyDescent="0.2">
      <c r="A13" s="39">
        <v>5</v>
      </c>
      <c r="B13" s="17" t="s">
        <v>89</v>
      </c>
      <c r="C13" s="66">
        <v>29</v>
      </c>
      <c r="D13" s="66">
        <v>29</v>
      </c>
      <c r="E13" s="66">
        <v>33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</row>
    <row r="14" spans="1:12" ht="30" customHeight="1" x14ac:dyDescent="0.2">
      <c r="A14" s="39">
        <v>6</v>
      </c>
      <c r="B14" s="17" t="s">
        <v>90</v>
      </c>
      <c r="C14" s="66">
        <v>25</v>
      </c>
      <c r="D14" s="66">
        <v>25</v>
      </c>
      <c r="E14" s="66">
        <v>18</v>
      </c>
      <c r="F14" s="66">
        <v>0</v>
      </c>
      <c r="G14" s="66">
        <v>7</v>
      </c>
      <c r="H14" s="66">
        <v>0</v>
      </c>
      <c r="I14" s="66">
        <v>0</v>
      </c>
      <c r="J14" s="66">
        <v>0</v>
      </c>
    </row>
    <row r="15" spans="1:12" ht="30" customHeight="1" x14ac:dyDescent="0.2">
      <c r="A15" s="39">
        <v>7</v>
      </c>
      <c r="B15" s="17" t="s">
        <v>91</v>
      </c>
      <c r="C15" s="66">
        <v>48</v>
      </c>
      <c r="D15" s="66">
        <v>48</v>
      </c>
      <c r="E15" s="66">
        <v>51</v>
      </c>
      <c r="F15" s="66">
        <v>0</v>
      </c>
      <c r="G15" s="66">
        <v>5</v>
      </c>
      <c r="H15" s="66">
        <v>0</v>
      </c>
      <c r="I15" s="66">
        <v>0</v>
      </c>
      <c r="J15" s="66">
        <v>0</v>
      </c>
    </row>
    <row r="16" spans="1:12" ht="30" customHeight="1" x14ac:dyDescent="0.2">
      <c r="A16" s="39">
        <v>8</v>
      </c>
      <c r="B16" s="17" t="s">
        <v>92</v>
      </c>
      <c r="C16" s="66">
        <v>57</v>
      </c>
      <c r="D16" s="66">
        <v>57</v>
      </c>
      <c r="E16" s="66">
        <v>67</v>
      </c>
      <c r="F16" s="66">
        <v>0</v>
      </c>
      <c r="G16" s="66">
        <v>5</v>
      </c>
      <c r="H16" s="66">
        <v>0</v>
      </c>
      <c r="I16" s="66">
        <v>0</v>
      </c>
      <c r="J16" s="66">
        <v>0</v>
      </c>
    </row>
    <row r="17" spans="1:10" ht="30" customHeight="1" x14ac:dyDescent="0.2">
      <c r="A17" s="37">
        <v>9</v>
      </c>
      <c r="B17" s="17" t="s">
        <v>93</v>
      </c>
      <c r="C17" s="66">
        <v>136</v>
      </c>
      <c r="D17" s="66">
        <v>130</v>
      </c>
      <c r="E17" s="66">
        <v>176</v>
      </c>
      <c r="F17" s="66">
        <v>0</v>
      </c>
      <c r="G17" s="66">
        <v>62</v>
      </c>
      <c r="H17" s="66">
        <v>0</v>
      </c>
      <c r="I17" s="66">
        <v>0</v>
      </c>
      <c r="J17" s="66">
        <v>0</v>
      </c>
    </row>
    <row r="18" spans="1:10" ht="30" customHeight="1" x14ac:dyDescent="0.2">
      <c r="A18" s="37">
        <v>10</v>
      </c>
      <c r="B18" s="17" t="s">
        <v>94</v>
      </c>
      <c r="C18" s="66">
        <v>319</v>
      </c>
      <c r="D18" s="66">
        <v>310</v>
      </c>
      <c r="E18" s="66">
        <v>429</v>
      </c>
      <c r="F18" s="66">
        <v>0</v>
      </c>
      <c r="G18" s="66">
        <v>12</v>
      </c>
      <c r="H18" s="66">
        <v>0</v>
      </c>
      <c r="I18" s="66">
        <v>0</v>
      </c>
      <c r="J18" s="66">
        <v>0</v>
      </c>
    </row>
    <row r="19" spans="1:10" ht="30" customHeight="1" thickBot="1" x14ac:dyDescent="0.25">
      <c r="A19" s="40">
        <v>11</v>
      </c>
      <c r="B19" s="41" t="s">
        <v>95</v>
      </c>
      <c r="C19" s="67">
        <v>218</v>
      </c>
      <c r="D19" s="67">
        <v>175</v>
      </c>
      <c r="E19" s="67">
        <v>275</v>
      </c>
      <c r="F19" s="67">
        <v>0</v>
      </c>
      <c r="G19" s="67">
        <v>18</v>
      </c>
      <c r="H19" s="67">
        <v>0</v>
      </c>
      <c r="I19" s="67">
        <v>0</v>
      </c>
      <c r="J19" s="67">
        <v>0</v>
      </c>
    </row>
    <row r="20" spans="1:10" ht="21" customHeight="1" thickBot="1" x14ac:dyDescent="0.25">
      <c r="A20" s="108" t="s">
        <v>96</v>
      </c>
      <c r="B20" s="109"/>
      <c r="C20" s="71">
        <f>SUM(C10:C19)</f>
        <v>1103</v>
      </c>
      <c r="D20" s="71">
        <f t="shared" ref="D20:J20" si="0">SUM(D10:D19)</f>
        <v>971</v>
      </c>
      <c r="E20" s="71">
        <f t="shared" si="0"/>
        <v>1401</v>
      </c>
      <c r="F20" s="71">
        <f t="shared" si="0"/>
        <v>0</v>
      </c>
      <c r="G20" s="71">
        <f t="shared" si="0"/>
        <v>146</v>
      </c>
      <c r="H20" s="71">
        <f t="shared" si="0"/>
        <v>0</v>
      </c>
      <c r="I20" s="71">
        <f t="shared" si="0"/>
        <v>0</v>
      </c>
      <c r="J20" s="71">
        <f t="shared" si="0"/>
        <v>0</v>
      </c>
    </row>
    <row r="21" spans="1:10" ht="21.75" customHeight="1" thickBot="1" x14ac:dyDescent="0.25">
      <c r="A21" s="110" t="s">
        <v>97</v>
      </c>
      <c r="B21" s="111"/>
      <c r="C21" s="72">
        <f>C20+C9</f>
        <v>3111</v>
      </c>
      <c r="D21" s="72">
        <f t="shared" ref="D21:J21" si="1">D20+D9</f>
        <v>2920</v>
      </c>
      <c r="E21" s="72">
        <f t="shared" si="1"/>
        <v>1835</v>
      </c>
      <c r="F21" s="72">
        <f t="shared" si="1"/>
        <v>0</v>
      </c>
      <c r="G21" s="72">
        <f t="shared" si="1"/>
        <v>154</v>
      </c>
      <c r="H21" s="72">
        <f t="shared" si="1"/>
        <v>2</v>
      </c>
      <c r="I21" s="72">
        <f t="shared" si="1"/>
        <v>0</v>
      </c>
      <c r="J21" s="72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2023-10-13T10:53:03Z</cp:lastPrinted>
  <dcterms:created xsi:type="dcterms:W3CDTF">2004-05-21T10:07:22Z</dcterms:created>
  <dcterms:modified xsi:type="dcterms:W3CDTF">2023-10-13T12:23:48Z</dcterms:modified>
</cp:coreProperties>
</file>